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15480" windowHeight="723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Лист1!$A$3:$F$28</definedName>
  </definedNames>
  <calcPr calcId="125725"/>
</workbook>
</file>

<file path=xl/calcChain.xml><?xml version="1.0" encoding="utf-8"?>
<calcChain xmlns="http://schemas.openxmlformats.org/spreadsheetml/2006/main">
  <c r="E28" i="1"/>
  <c r="E19"/>
  <c r="E11"/>
  <c r="E10"/>
  <c r="E20"/>
  <c r="E15"/>
  <c r="E12"/>
  <c r="E29"/>
  <c r="E18"/>
  <c r="E13"/>
  <c r="E7"/>
  <c r="E23"/>
  <c r="E21"/>
  <c r="E17"/>
  <c r="A29"/>
  <c r="E4"/>
  <c r="E27"/>
  <c r="E16"/>
  <c r="E14"/>
  <c r="E9"/>
  <c r="E22"/>
  <c r="E6"/>
  <c r="A5" l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</calcChain>
</file>

<file path=xl/sharedStrings.xml><?xml version="1.0" encoding="utf-8"?>
<sst xmlns="http://schemas.openxmlformats.org/spreadsheetml/2006/main" count="60" uniqueCount="49">
  <si>
    <t>№ п/п</t>
  </si>
  <si>
    <t>МУП «Ритуальные услуги»</t>
  </si>
  <si>
    <t>УМП «Плавательный бассейн»</t>
  </si>
  <si>
    <t>МУП «Радио «Новый канал»</t>
  </si>
  <si>
    <t>Предприятие</t>
  </si>
  <si>
    <t>Наименование рынка присутствия хозяйствующего субъекта ОКВЭД</t>
  </si>
  <si>
    <t>Суммарная доля участия собственности мунипалитета в хозяйствующем субъекте, в процентах</t>
  </si>
  <si>
    <t>МУП «МгаКомСервис»</t>
  </si>
  <si>
    <t>МУП «НазияКомСервис»</t>
  </si>
  <si>
    <t>МУП «Ритуал»</t>
  </si>
  <si>
    <t>МУП «ПриладожскЖКХ»</t>
  </si>
  <si>
    <t>МУП «ПутиловоЖКХ»</t>
  </si>
  <si>
    <t>МУП «ИД «Крепкий орешек»</t>
  </si>
  <si>
    <t>МУП «Благоустройство»</t>
  </si>
  <si>
    <t>МУП «Северное сияние»</t>
  </si>
  <si>
    <t>МУП «СГК»</t>
  </si>
  <si>
    <t>УМП «ИД «Ладога»</t>
  </si>
  <si>
    <t xml:space="preserve">МУП «Ритуальные услуги» п. Назия </t>
  </si>
  <si>
    <t>МУП «Центр ЖКХ»</t>
  </si>
  <si>
    <t>Рыночная доля хозяйствующего субъекта, в том числе объем (доля) выручки в общей величине стоимостного оборота рынка/объема (доля) реализованных на рынке товаров, работ и услуг в натуральном выражении</t>
  </si>
  <si>
    <t>Рынок выполнения работ по благоустройству, 81.30</t>
  </si>
  <si>
    <t>Рынок ритуальных услуг, 96.03</t>
  </si>
  <si>
    <t>Рынок выполнения работ по содержанию и текущему ремонту общего имущества собственников помещений в многоквартирном доме, 68.32.1</t>
  </si>
  <si>
    <t>Рынок теплоснабжения, 35.30.14</t>
  </si>
  <si>
    <t>Рынок услуг водоснабжения и водоотведения, 36.00</t>
  </si>
  <si>
    <t>Рынок издательских услуг, 58.13</t>
  </si>
  <si>
    <t>Рынок услуг в области радиовещания и телевидения, 60.10</t>
  </si>
  <si>
    <t>Рынок издательских услуг, 58</t>
  </si>
  <si>
    <t>Рынок услуг в области спорта, 93.19</t>
  </si>
  <si>
    <t>Рынок услуг водоснабжения и водоотведения, 36.00.2</t>
  </si>
  <si>
    <t>Рынок услуг в области спорта, 93.11</t>
  </si>
  <si>
    <t>Рынок услуг теплоснабжения, 35.30.14</t>
  </si>
  <si>
    <t>Рынок теплоснабжения, 35.30</t>
  </si>
  <si>
    <t>МУП «ПутиловоВК»</t>
  </si>
  <si>
    <t>Реестр хозяйствующих субъектов, осуществляющих свою деятельность на территории Кировского муниципального района Ленинградской области (включая данные городских и сельских поселений района), доля участия муниципального образования в которых составляет 50 и более процентов</t>
  </si>
  <si>
    <t>по состоянию на 01.01.2023</t>
  </si>
  <si>
    <t>Рынок выполнения работ по благоустройству городской среды, 81.29.9</t>
  </si>
  <si>
    <t>МУП «Водоканал Кировского района Ленинградской области»</t>
  </si>
  <si>
    <t>МУП «Неделя нашего города»</t>
  </si>
  <si>
    <t>МУП «Мгинские тепловые сети»</t>
  </si>
  <si>
    <t>МП «УКХ» г.Отрадное</t>
  </si>
  <si>
    <t>МУП «Приладожскводоканал»</t>
  </si>
  <si>
    <t>МУП «СинявиноЖКХ»</t>
  </si>
  <si>
    <t>МУП «СухоеЖКХ»</t>
  </si>
  <si>
    <t>МУП «Управляющая компания по развитию МО Город Шлиссельбург»</t>
  </si>
  <si>
    <t>МУП «ШФСК»</t>
  </si>
  <si>
    <t>МУП «ГКХ»</t>
  </si>
  <si>
    <t>Рынок теплоснабжения, 35.30.5</t>
  </si>
  <si>
    <t>Суммарный объем муниципального финансирования хозяйствующего субъекта за 2022 год, в рублях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</si>
</sst>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2" fillId="0" borderId="0" xfId="0" quotePrefix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quotePrefix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10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10" fontId="8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0" fontId="8" fillId="0" borderId="1" xfId="0" applyNumberFormat="1" applyFont="1" applyFill="1" applyBorder="1" applyAlignment="1">
      <alignment horizontal="center" vertical="center" wrapText="1"/>
    </xf>
    <xf numFmtId="10" fontId="2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10" fontId="8" fillId="0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showWhiteSpace="0" view="pageLayout" zoomScale="120" zoomScaleNormal="100" zoomScalePageLayoutView="120" workbookViewId="0">
      <selection activeCell="H4" sqref="H4:I4"/>
    </sheetView>
  </sheetViews>
  <sheetFormatPr defaultRowHeight="15"/>
  <cols>
    <col min="1" max="1" width="4.85546875" customWidth="1"/>
    <col min="2" max="2" width="22.7109375" customWidth="1"/>
    <col min="3" max="3" width="8.85546875" customWidth="1"/>
    <col min="4" max="4" width="26.5703125" customWidth="1"/>
    <col min="5" max="5" width="9.28515625" customWidth="1"/>
    <col min="6" max="6" width="12" customWidth="1"/>
    <col min="8" max="8" width="6.7109375" style="1" customWidth="1"/>
    <col min="9" max="9" width="9.140625" style="1"/>
    <col min="10" max="10" width="7.7109375" style="1" customWidth="1"/>
    <col min="11" max="11" width="9.140625" style="1"/>
    <col min="12" max="12" width="11.7109375" style="1" customWidth="1"/>
    <col min="13" max="13" width="8" style="1" customWidth="1"/>
    <col min="14" max="14" width="9.140625" style="1"/>
    <col min="15" max="15" width="11.140625" style="1" customWidth="1"/>
    <col min="16" max="16" width="9.140625" style="1" customWidth="1"/>
    <col min="17" max="17" width="16.28515625" style="1" customWidth="1"/>
    <col min="18" max="16384" width="9.140625" style="1"/>
  </cols>
  <sheetData>
    <row r="1" spans="1:18" ht="39.75" customHeight="1">
      <c r="A1" s="28" t="s">
        <v>34</v>
      </c>
      <c r="B1" s="28"/>
      <c r="C1" s="28"/>
      <c r="D1" s="28"/>
      <c r="E1" s="28"/>
      <c r="F1" s="28"/>
      <c r="G1" s="13"/>
      <c r="H1" s="13"/>
      <c r="I1" s="13"/>
      <c r="J1" s="13"/>
      <c r="K1" s="13"/>
      <c r="L1" s="13"/>
      <c r="M1" s="3"/>
      <c r="N1" s="3"/>
      <c r="O1" s="3"/>
      <c r="P1" s="3"/>
      <c r="Q1" s="3"/>
    </row>
    <row r="2" spans="1:18" ht="13.5" customHeight="1">
      <c r="A2" s="29" t="s">
        <v>35</v>
      </c>
      <c r="B2" s="29"/>
      <c r="C2" s="29"/>
      <c r="D2" s="29"/>
      <c r="E2" s="29"/>
      <c r="F2" s="29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8" ht="100.5" customHeight="1">
      <c r="A3" s="15" t="s">
        <v>0</v>
      </c>
      <c r="B3" s="16" t="s">
        <v>4</v>
      </c>
      <c r="C3" s="16" t="s">
        <v>6</v>
      </c>
      <c r="D3" s="16" t="s">
        <v>5</v>
      </c>
      <c r="E3" s="30" t="s">
        <v>19</v>
      </c>
      <c r="F3" s="31"/>
      <c r="G3" s="16" t="s">
        <v>48</v>
      </c>
      <c r="H3" s="12"/>
      <c r="I3" s="11"/>
      <c r="J3" s="11"/>
      <c r="K3" s="12"/>
      <c r="L3" s="12"/>
      <c r="M3" s="11"/>
      <c r="N3" s="11"/>
      <c r="O3" s="4"/>
      <c r="P3" s="4"/>
      <c r="Q3" s="4"/>
    </row>
    <row r="4" spans="1:18" ht="16.5" customHeight="1">
      <c r="A4" s="14">
        <v>1</v>
      </c>
      <c r="B4" s="26" t="s">
        <v>1</v>
      </c>
      <c r="C4" s="14">
        <v>100</v>
      </c>
      <c r="D4" s="20" t="s">
        <v>21</v>
      </c>
      <c r="E4" s="19">
        <f>F4/(F4+F14+F16+F27)</f>
        <v>0.59667176510002096</v>
      </c>
      <c r="F4" s="18">
        <v>5800000</v>
      </c>
      <c r="G4" s="18">
        <v>0</v>
      </c>
      <c r="H4" s="5"/>
      <c r="I4" s="6"/>
      <c r="J4" s="6"/>
      <c r="K4" s="5"/>
      <c r="L4" s="5"/>
      <c r="M4" s="5"/>
      <c r="N4" s="5"/>
      <c r="O4" s="5"/>
      <c r="P4" s="5"/>
      <c r="Q4" s="5"/>
    </row>
    <row r="5" spans="1:18" ht="26.25" customHeight="1">
      <c r="A5" s="23">
        <f>SUM(A4,1)</f>
        <v>2</v>
      </c>
      <c r="B5" s="26" t="s">
        <v>2</v>
      </c>
      <c r="C5" s="23">
        <v>100</v>
      </c>
      <c r="D5" s="20" t="s">
        <v>28</v>
      </c>
      <c r="E5" s="24">
        <v>1</v>
      </c>
      <c r="F5" s="18">
        <v>20992777.190000001</v>
      </c>
      <c r="G5" s="18">
        <v>0</v>
      </c>
      <c r="H5" s="5"/>
      <c r="I5" s="5"/>
      <c r="J5" s="5"/>
      <c r="K5" s="5"/>
      <c r="L5" s="5"/>
      <c r="M5" s="5"/>
      <c r="N5" s="5"/>
      <c r="O5" s="5"/>
      <c r="P5" s="5"/>
      <c r="Q5" s="5"/>
    </row>
    <row r="6" spans="1:18" ht="18.75" customHeight="1">
      <c r="A6" s="14">
        <f t="shared" ref="A6:A29" si="0">SUM(A5,1)</f>
        <v>3</v>
      </c>
      <c r="B6" s="26" t="s">
        <v>16</v>
      </c>
      <c r="C6" s="14">
        <v>100</v>
      </c>
      <c r="D6" s="21" t="s">
        <v>25</v>
      </c>
      <c r="E6" s="24">
        <f>F6/(F6+F9+F22)</f>
        <v>0.57585376703051705</v>
      </c>
      <c r="F6" s="18">
        <v>9455482</v>
      </c>
      <c r="G6" s="18">
        <v>6120000</v>
      </c>
      <c r="H6" s="5"/>
      <c r="I6" s="5"/>
      <c r="J6" s="5"/>
      <c r="K6" s="5"/>
      <c r="L6" s="5"/>
      <c r="M6" s="5"/>
      <c r="N6" s="5"/>
      <c r="O6" s="7"/>
      <c r="P6" s="5"/>
      <c r="Q6" s="5"/>
    </row>
    <row r="7" spans="1:18" ht="39" customHeight="1">
      <c r="A7" s="14">
        <f t="shared" si="0"/>
        <v>4</v>
      </c>
      <c r="B7" s="26" t="s">
        <v>37</v>
      </c>
      <c r="C7" s="14">
        <v>100</v>
      </c>
      <c r="D7" s="21" t="s">
        <v>24</v>
      </c>
      <c r="E7" s="24">
        <f>F7/(F7+F13+F18+F29)</f>
        <v>0</v>
      </c>
      <c r="F7" s="18">
        <v>0</v>
      </c>
      <c r="G7" s="18">
        <v>0</v>
      </c>
      <c r="H7" s="5"/>
      <c r="I7" s="5"/>
      <c r="J7" s="5"/>
      <c r="K7" s="5"/>
      <c r="L7" s="5"/>
      <c r="M7" s="5"/>
      <c r="N7" s="5"/>
      <c r="O7" s="7"/>
      <c r="P7" s="5"/>
      <c r="Q7" s="8"/>
    </row>
    <row r="8" spans="1:18" ht="26.25" customHeight="1">
      <c r="A8" s="23">
        <f t="shared" si="0"/>
        <v>5</v>
      </c>
      <c r="B8" s="26" t="s">
        <v>3</v>
      </c>
      <c r="C8" s="23">
        <v>100</v>
      </c>
      <c r="D8" s="25" t="s">
        <v>26</v>
      </c>
      <c r="E8" s="24">
        <v>1</v>
      </c>
      <c r="F8" s="18">
        <v>221600</v>
      </c>
      <c r="G8" s="18">
        <v>0</v>
      </c>
      <c r="H8" s="5"/>
      <c r="I8" s="5"/>
      <c r="J8" s="5"/>
      <c r="K8" s="5"/>
      <c r="L8" s="5"/>
      <c r="M8" s="5"/>
      <c r="N8" s="5"/>
      <c r="O8" s="5"/>
      <c r="P8" s="5"/>
      <c r="Q8" s="9"/>
    </row>
    <row r="9" spans="1:18" ht="25.5" customHeight="1">
      <c r="A9" s="14">
        <f t="shared" si="0"/>
        <v>6</v>
      </c>
      <c r="B9" s="26" t="s">
        <v>38</v>
      </c>
      <c r="C9" s="14">
        <v>100</v>
      </c>
      <c r="D9" s="22" t="s">
        <v>27</v>
      </c>
      <c r="E9" s="24">
        <f>F9/(F9+F22+F6)</f>
        <v>0.16321245101077131</v>
      </c>
      <c r="F9" s="18">
        <v>2679938</v>
      </c>
      <c r="G9" s="18">
        <v>0</v>
      </c>
      <c r="H9" s="5"/>
      <c r="I9" s="6"/>
      <c r="J9" s="6"/>
      <c r="K9" s="5"/>
      <c r="L9" s="5"/>
      <c r="M9" s="5"/>
      <c r="N9" s="5"/>
      <c r="O9" s="5"/>
      <c r="P9" s="5"/>
      <c r="Q9" s="8"/>
    </row>
    <row r="10" spans="1:18" ht="36.75" customHeight="1">
      <c r="A10" s="14">
        <f t="shared" si="0"/>
        <v>7</v>
      </c>
      <c r="B10" s="26" t="s">
        <v>15</v>
      </c>
      <c r="C10" s="14">
        <v>100</v>
      </c>
      <c r="D10" s="20" t="s">
        <v>47</v>
      </c>
      <c r="E10" s="24">
        <f>F10/(F10+F11+F19+F25+F28)</f>
        <v>0.10931458522436595</v>
      </c>
      <c r="F10" s="18">
        <v>15617551</v>
      </c>
      <c r="G10" s="18">
        <v>3066576.16</v>
      </c>
      <c r="H10" s="5"/>
      <c r="I10" s="6"/>
      <c r="J10" s="5"/>
      <c r="K10" s="5"/>
      <c r="L10" s="5"/>
      <c r="M10" s="5"/>
      <c r="N10" s="5"/>
      <c r="O10" s="5"/>
      <c r="P10" s="5"/>
      <c r="Q10" s="8"/>
    </row>
    <row r="11" spans="1:18" ht="25.5" customHeight="1">
      <c r="A11" s="14">
        <f t="shared" si="0"/>
        <v>8</v>
      </c>
      <c r="B11" s="26" t="s">
        <v>39</v>
      </c>
      <c r="C11" s="14">
        <v>100</v>
      </c>
      <c r="D11" s="20" t="s">
        <v>23</v>
      </c>
      <c r="E11" s="24">
        <f>F11/(F11+F10+F28+F19+F25)</f>
        <v>0.6903711859851569</v>
      </c>
      <c r="F11" s="18">
        <v>98631918</v>
      </c>
      <c r="G11" s="18">
        <v>0</v>
      </c>
      <c r="H11" s="5"/>
      <c r="I11" s="6"/>
      <c r="J11" s="5"/>
      <c r="K11" s="5"/>
      <c r="L11" s="5"/>
      <c r="M11" s="5"/>
      <c r="N11" s="5"/>
      <c r="O11" s="5"/>
      <c r="P11" s="5"/>
      <c r="Q11" s="8"/>
    </row>
    <row r="12" spans="1:18" ht="33.75" customHeight="1">
      <c r="A12" s="14">
        <f t="shared" si="0"/>
        <v>9</v>
      </c>
      <c r="B12" s="26" t="s">
        <v>7</v>
      </c>
      <c r="C12" s="14">
        <v>100</v>
      </c>
      <c r="D12" s="20" t="s">
        <v>36</v>
      </c>
      <c r="E12" s="24">
        <f>F12/(F12+F15+F20)</f>
        <v>0.63081008871890287</v>
      </c>
      <c r="F12" s="18">
        <v>37121969</v>
      </c>
      <c r="G12" s="18">
        <v>3313300</v>
      </c>
      <c r="H12" s="5"/>
      <c r="I12" s="5"/>
      <c r="J12" s="5"/>
      <c r="K12" s="5"/>
      <c r="L12" s="5"/>
      <c r="M12" s="5"/>
      <c r="N12" s="5"/>
      <c r="O12" s="5"/>
      <c r="P12" s="5"/>
      <c r="Q12" s="8"/>
      <c r="R12" s="2"/>
    </row>
    <row r="13" spans="1:18" ht="26.25" customHeight="1">
      <c r="A13" s="14">
        <f t="shared" si="0"/>
        <v>10</v>
      </c>
      <c r="B13" s="26" t="s">
        <v>8</v>
      </c>
      <c r="C13" s="14">
        <v>100</v>
      </c>
      <c r="D13" s="20" t="s">
        <v>29</v>
      </c>
      <c r="E13" s="24">
        <f>F13/(F13+F7+F18+F29)</f>
        <v>0.67069154774972561</v>
      </c>
      <c r="F13" s="18">
        <v>1710800</v>
      </c>
      <c r="G13" s="18">
        <v>0</v>
      </c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8" ht="25.5" customHeight="1">
      <c r="A14" s="14">
        <f t="shared" si="0"/>
        <v>11</v>
      </c>
      <c r="B14" s="26" t="s">
        <v>17</v>
      </c>
      <c r="C14" s="14">
        <v>100</v>
      </c>
      <c r="D14" s="20" t="s">
        <v>21</v>
      </c>
      <c r="E14" s="27">
        <f>F14/(F4+F14+F16+F27)</f>
        <v>0.2317028028799161</v>
      </c>
      <c r="F14" s="18">
        <v>2252287.33</v>
      </c>
      <c r="G14" s="18">
        <v>0</v>
      </c>
      <c r="H14" s="5"/>
      <c r="I14" s="5"/>
      <c r="J14" s="5"/>
      <c r="K14" s="5"/>
      <c r="L14" s="5"/>
      <c r="M14" s="5"/>
      <c r="N14" s="5"/>
      <c r="O14" s="5"/>
      <c r="P14" s="5"/>
      <c r="Q14" s="7"/>
    </row>
    <row r="15" spans="1:18" ht="34.5" customHeight="1">
      <c r="A15" s="14">
        <f t="shared" si="0"/>
        <v>12</v>
      </c>
      <c r="B15" s="26" t="s">
        <v>40</v>
      </c>
      <c r="C15" s="14">
        <v>100</v>
      </c>
      <c r="D15" s="20" t="s">
        <v>36</v>
      </c>
      <c r="E15" s="24">
        <f>F15/(F12+F15+F20)</f>
        <v>0.15980425478616464</v>
      </c>
      <c r="F15" s="18">
        <v>9404175.1999999993</v>
      </c>
      <c r="G15" s="18">
        <v>63420</v>
      </c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8" ht="19.5" customHeight="1">
      <c r="A16" s="14">
        <f t="shared" si="0"/>
        <v>13</v>
      </c>
      <c r="B16" s="26" t="s">
        <v>9</v>
      </c>
      <c r="C16" s="14">
        <v>100</v>
      </c>
      <c r="D16" s="20" t="s">
        <v>21</v>
      </c>
      <c r="E16" s="27">
        <f>F16/(F4++F14+F16+F27)</f>
        <v>0.13819123828601002</v>
      </c>
      <c r="F16" s="18">
        <v>1343300</v>
      </c>
      <c r="G16" s="18">
        <v>0</v>
      </c>
      <c r="H16" s="5"/>
      <c r="I16" s="6"/>
      <c r="J16" s="5"/>
      <c r="K16" s="5"/>
      <c r="L16" s="5"/>
      <c r="M16" s="5"/>
      <c r="N16" s="5"/>
      <c r="O16" s="5"/>
      <c r="P16" s="5"/>
      <c r="Q16" s="5"/>
    </row>
    <row r="17" spans="1:17" ht="60" customHeight="1">
      <c r="A17" s="14">
        <f t="shared" si="0"/>
        <v>14</v>
      </c>
      <c r="B17" s="26" t="s">
        <v>10</v>
      </c>
      <c r="C17" s="14">
        <v>100</v>
      </c>
      <c r="D17" s="20" t="s">
        <v>22</v>
      </c>
      <c r="E17" s="24">
        <f>F17/(F17+F21+F23)</f>
        <v>0.89346622923798802</v>
      </c>
      <c r="F17" s="18">
        <v>41719000</v>
      </c>
      <c r="G17" s="18">
        <v>0</v>
      </c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24.75">
      <c r="A18" s="14">
        <f t="shared" si="0"/>
        <v>15</v>
      </c>
      <c r="B18" s="26" t="s">
        <v>41</v>
      </c>
      <c r="C18" s="14">
        <v>100</v>
      </c>
      <c r="D18" s="20" t="s">
        <v>29</v>
      </c>
      <c r="E18" s="24">
        <f>F18/(F18+F7+F13+F29)</f>
        <v>0</v>
      </c>
      <c r="F18" s="18">
        <v>0</v>
      </c>
      <c r="G18" s="18">
        <v>0</v>
      </c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63.75" customHeight="1">
      <c r="A19" s="14">
        <f t="shared" si="0"/>
        <v>16</v>
      </c>
      <c r="B19" s="26" t="s">
        <v>11</v>
      </c>
      <c r="C19" s="14">
        <v>100</v>
      </c>
      <c r="D19" s="20" t="s">
        <v>32</v>
      </c>
      <c r="E19" s="24">
        <f>F19/(F19+F28+F11+F10)</f>
        <v>0.19346874678440396</v>
      </c>
      <c r="F19" s="18">
        <v>27640483.780000001</v>
      </c>
      <c r="G19" s="18">
        <v>0</v>
      </c>
      <c r="H19" s="5"/>
      <c r="I19" s="5"/>
      <c r="J19" s="5"/>
      <c r="K19" s="5"/>
      <c r="L19" s="5"/>
      <c r="M19" s="5"/>
      <c r="N19" s="5"/>
      <c r="O19" s="5"/>
      <c r="P19" s="5"/>
      <c r="Q19" s="8"/>
    </row>
    <row r="20" spans="1:17" ht="36" customHeight="1">
      <c r="A20" s="14">
        <f t="shared" si="0"/>
        <v>17</v>
      </c>
      <c r="B20" s="26" t="s">
        <v>42</v>
      </c>
      <c r="C20" s="14">
        <v>100</v>
      </c>
      <c r="D20" s="20" t="s">
        <v>36</v>
      </c>
      <c r="E20" s="24">
        <f>F20/(F12+F15+F20)</f>
        <v>0.20938565649493243</v>
      </c>
      <c r="F20" s="18">
        <v>12321946</v>
      </c>
      <c r="G20" s="18">
        <v>0</v>
      </c>
      <c r="H20" s="5"/>
      <c r="I20" s="5"/>
      <c r="J20" s="5"/>
      <c r="K20" s="5"/>
      <c r="L20" s="5"/>
      <c r="M20" s="5"/>
      <c r="N20" s="5"/>
      <c r="O20" s="5"/>
      <c r="P20" s="5"/>
      <c r="Q20" s="8"/>
    </row>
    <row r="21" spans="1:17" ht="57.75" customHeight="1">
      <c r="A21" s="14">
        <f t="shared" si="0"/>
        <v>18</v>
      </c>
      <c r="B21" s="26" t="s">
        <v>43</v>
      </c>
      <c r="C21" s="14">
        <v>100</v>
      </c>
      <c r="D21" s="20" t="s">
        <v>22</v>
      </c>
      <c r="E21" s="24">
        <f>F21/(F21+F23+F17)</f>
        <v>0.106533770762012</v>
      </c>
      <c r="F21" s="18">
        <v>4974426.83</v>
      </c>
      <c r="G21" s="18">
        <v>1202376.6399999999</v>
      </c>
      <c r="H21" s="5"/>
      <c r="I21" s="6"/>
      <c r="J21" s="6"/>
      <c r="K21" s="5"/>
      <c r="L21" s="5"/>
      <c r="M21" s="5"/>
      <c r="N21" s="5"/>
      <c r="O21" s="5"/>
      <c r="P21" s="5"/>
      <c r="Q21" s="8"/>
    </row>
    <row r="22" spans="1:17" ht="18" customHeight="1">
      <c r="A22" s="14">
        <f t="shared" si="0"/>
        <v>19</v>
      </c>
      <c r="B22" s="26" t="s">
        <v>12</v>
      </c>
      <c r="C22" s="14">
        <v>100</v>
      </c>
      <c r="D22" s="20" t="s">
        <v>25</v>
      </c>
      <c r="E22" s="24">
        <f>F22/(F22+F6+F9)</f>
        <v>0.26093378195871164</v>
      </c>
      <c r="F22" s="18">
        <v>4284516</v>
      </c>
      <c r="G22" s="18">
        <v>4051660</v>
      </c>
      <c r="H22" s="5"/>
      <c r="I22" s="5"/>
      <c r="J22" s="5"/>
      <c r="K22" s="5"/>
      <c r="L22" s="5"/>
      <c r="M22" s="5"/>
      <c r="N22" s="5"/>
      <c r="O22" s="5"/>
      <c r="P22" s="5"/>
      <c r="Q22" s="8"/>
    </row>
    <row r="23" spans="1:17" ht="58.5" customHeight="1">
      <c r="A23" s="14">
        <f t="shared" si="0"/>
        <v>20</v>
      </c>
      <c r="B23" s="26" t="s">
        <v>44</v>
      </c>
      <c r="C23" s="14">
        <v>100</v>
      </c>
      <c r="D23" s="20" t="s">
        <v>22</v>
      </c>
      <c r="E23" s="24">
        <f>F23/(F23+F17+F21)</f>
        <v>0</v>
      </c>
      <c r="F23" s="18">
        <v>0</v>
      </c>
      <c r="G23" s="18">
        <v>0</v>
      </c>
      <c r="H23" s="5"/>
      <c r="I23" s="5"/>
      <c r="J23" s="5"/>
      <c r="K23" s="5"/>
      <c r="L23" s="5"/>
      <c r="M23" s="5"/>
      <c r="N23" s="5"/>
      <c r="O23" s="5"/>
      <c r="P23" s="5"/>
      <c r="Q23" s="8"/>
    </row>
    <row r="24" spans="1:17" ht="24" customHeight="1">
      <c r="A24" s="23">
        <f t="shared" si="0"/>
        <v>21</v>
      </c>
      <c r="B24" s="26" t="s">
        <v>45</v>
      </c>
      <c r="C24" s="23">
        <v>100</v>
      </c>
      <c r="D24" s="20" t="s">
        <v>30</v>
      </c>
      <c r="E24" s="24">
        <v>0</v>
      </c>
      <c r="F24" s="18">
        <v>0</v>
      </c>
      <c r="G24" s="18">
        <v>0</v>
      </c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25.5" customHeight="1">
      <c r="A25" s="14">
        <f t="shared" si="0"/>
        <v>22</v>
      </c>
      <c r="B25" s="26" t="s">
        <v>18</v>
      </c>
      <c r="C25" s="14">
        <v>100</v>
      </c>
      <c r="D25" s="20" t="s">
        <v>31</v>
      </c>
      <c r="E25" s="24">
        <v>0</v>
      </c>
      <c r="F25" s="18">
        <v>0</v>
      </c>
      <c r="G25" s="18">
        <v>0</v>
      </c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24" customHeight="1">
      <c r="A26" s="23">
        <f t="shared" si="0"/>
        <v>23</v>
      </c>
      <c r="B26" s="26" t="s">
        <v>46</v>
      </c>
      <c r="C26" s="23">
        <v>100</v>
      </c>
      <c r="D26" s="20" t="s">
        <v>20</v>
      </c>
      <c r="E26" s="24">
        <v>0</v>
      </c>
      <c r="F26" s="18">
        <v>0</v>
      </c>
      <c r="G26" s="18">
        <v>0</v>
      </c>
      <c r="H26" s="5"/>
      <c r="I26" s="6"/>
      <c r="J26" s="6"/>
      <c r="K26" s="5"/>
      <c r="L26" s="5"/>
      <c r="M26" s="5"/>
      <c r="N26" s="5"/>
      <c r="O26" s="5"/>
      <c r="P26" s="5"/>
      <c r="Q26" s="8"/>
    </row>
    <row r="27" spans="1:17" ht="18.75" customHeight="1">
      <c r="A27" s="14">
        <f t="shared" si="0"/>
        <v>24</v>
      </c>
      <c r="B27" s="26" t="s">
        <v>13</v>
      </c>
      <c r="C27" s="14">
        <v>100</v>
      </c>
      <c r="D27" s="20" t="s">
        <v>21</v>
      </c>
      <c r="E27" s="27">
        <f>F27/(F4+F14+F16+F27)</f>
        <v>3.3434193734052896E-2</v>
      </c>
      <c r="F27" s="18">
        <v>325000</v>
      </c>
      <c r="G27" s="18">
        <v>0</v>
      </c>
      <c r="H27" s="5"/>
      <c r="I27" s="6"/>
      <c r="J27" s="5"/>
      <c r="K27" s="5"/>
      <c r="L27" s="5"/>
      <c r="M27" s="5"/>
      <c r="N27" s="5"/>
      <c r="O27" s="5"/>
      <c r="P27" s="5"/>
      <c r="Q27" s="5"/>
    </row>
    <row r="28" spans="1:17" ht="22.5" customHeight="1">
      <c r="A28" s="14">
        <f t="shared" si="0"/>
        <v>25</v>
      </c>
      <c r="B28" s="26" t="s">
        <v>14</v>
      </c>
      <c r="C28" s="14">
        <v>100</v>
      </c>
      <c r="D28" s="20" t="s">
        <v>32</v>
      </c>
      <c r="E28" s="24">
        <f>F28/(F11+F19+F28+F10)</f>
        <v>6.845482006073161E-3</v>
      </c>
      <c r="F28" s="18">
        <v>978000</v>
      </c>
      <c r="G28" s="18">
        <v>0</v>
      </c>
      <c r="H28" s="5"/>
      <c r="I28" s="5"/>
      <c r="J28" s="5"/>
      <c r="K28" s="5"/>
      <c r="L28" s="5"/>
      <c r="M28" s="5"/>
      <c r="N28" s="5"/>
      <c r="O28" s="10"/>
      <c r="P28" s="5"/>
      <c r="Q28" s="8"/>
    </row>
    <row r="29" spans="1:17" ht="26.25" customHeight="1">
      <c r="A29" s="14">
        <f t="shared" si="0"/>
        <v>26</v>
      </c>
      <c r="B29" s="26" t="s">
        <v>33</v>
      </c>
      <c r="C29" s="14">
        <v>100</v>
      </c>
      <c r="D29" s="21" t="s">
        <v>24</v>
      </c>
      <c r="E29" s="17">
        <f>F29/(F29+F7+F13+F18)</f>
        <v>0.32930845225027444</v>
      </c>
      <c r="F29" s="18">
        <v>840000</v>
      </c>
      <c r="G29" s="18">
        <v>0</v>
      </c>
    </row>
  </sheetData>
  <mergeCells count="3">
    <mergeCell ref="A1:F1"/>
    <mergeCell ref="A2:F2"/>
    <mergeCell ref="E3:F3"/>
  </mergeCells>
  <phoneticPr fontId="0" type="noConversion"/>
  <pageMargins left="0.62992125984251968" right="0.23622047244094491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Наиля Фяридьевна Урусова</dc:creator>
  <cp:lastModifiedBy>shepelevich_ga</cp:lastModifiedBy>
  <cp:lastPrinted>2023-01-20T09:09:20Z</cp:lastPrinted>
  <dcterms:created xsi:type="dcterms:W3CDTF">2016-02-10T08:12:26Z</dcterms:created>
  <dcterms:modified xsi:type="dcterms:W3CDTF">2023-01-20T12:31:27Z</dcterms:modified>
</cp:coreProperties>
</file>